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文秘（排名）" sheetId="1" r:id="rId1"/>
    <sheet name="查办案件（排名）" sheetId="2" r:id="rId2"/>
    <sheet name="中心文秘（排名）" sheetId="3" r:id="rId3"/>
  </sheets>
  <definedNames/>
  <calcPr fullCalcOnLoad="1"/>
</workbook>
</file>

<file path=xl/sharedStrings.xml><?xml version="1.0" encoding="utf-8"?>
<sst xmlns="http://schemas.openxmlformats.org/spreadsheetml/2006/main" count="77" uniqueCount="43">
  <si>
    <t>准考证号</t>
  </si>
  <si>
    <t>写作</t>
  </si>
  <si>
    <t>折合得分</t>
  </si>
  <si>
    <t>专业成绩</t>
  </si>
  <si>
    <t>笔试总分</t>
  </si>
  <si>
    <t>面试成绩</t>
  </si>
  <si>
    <t>综合成绩</t>
  </si>
  <si>
    <t>排名</t>
  </si>
  <si>
    <t>结构化面试</t>
  </si>
  <si>
    <t>计算机写作</t>
  </si>
  <si>
    <t>面试总分</t>
  </si>
  <si>
    <t>10228010408</t>
  </si>
  <si>
    <t>委局机关文秘工作人员</t>
  </si>
  <si>
    <t>10228010617</t>
  </si>
  <si>
    <t>10228010412</t>
  </si>
  <si>
    <t>10228010610</t>
  </si>
  <si>
    <t>10228010614</t>
  </si>
  <si>
    <t>10128010105</t>
  </si>
  <si>
    <t>委局机关办案工作人员</t>
  </si>
  <si>
    <t>10128010323</t>
  </si>
  <si>
    <t>10128010207</t>
  </si>
  <si>
    <t>10128010313</t>
  </si>
  <si>
    <t>10128010112</t>
  </si>
  <si>
    <t>10128010120</t>
  </si>
  <si>
    <t>10128010201</t>
  </si>
  <si>
    <t>10128010114</t>
  </si>
  <si>
    <t>10128010320</t>
  </si>
  <si>
    <t>10328010806</t>
  </si>
  <si>
    <t>中心文秘工作人员</t>
  </si>
  <si>
    <t>10328010803</t>
  </si>
  <si>
    <t>10328010823</t>
  </si>
  <si>
    <t>写作一</t>
  </si>
  <si>
    <t>写作二</t>
  </si>
  <si>
    <t>综合知识</t>
  </si>
  <si>
    <t>笔试成绩构成=写作（一）笔试成绩×50%+写作（二）笔试成绩×50%。</t>
  </si>
  <si>
    <t>笔试、面试综合成绩构成=[（写作（一）笔试成绩×50%+写作（二）笔试成绩×50%）×50%]+[（结构化面试×60%+计算机写作×40%）×50%]。</t>
  </si>
  <si>
    <t>笔试成绩构成=写作笔试成绩×50%+综合知识笔试成绩×50%。</t>
  </si>
  <si>
    <t>报考职位</t>
  </si>
  <si>
    <t>笔试、面试综合成绩构成=[（写作笔试成绩×40%+反腐倡廉和案件查办专业知识笔试成绩×60%）×50%]+（面试成绩×50%）。</t>
  </si>
  <si>
    <t>笔试、面试综合成绩构成=[（写作笔试成绩×50%+综合知识笔试成绩×50%）×50%]+（面试成绩×50%）。</t>
  </si>
  <si>
    <t>郴州市纪委监察局公开选调工作人员笔试面试综合成绩公示</t>
  </si>
  <si>
    <t>笔试成绩构成=写作笔试成绩×40%+反腐倡廉和案件查办专业知识笔试成绩×60%。</t>
  </si>
  <si>
    <t>郴州市廉政教育培训中心公开选聘工作人员笔试面试综合成绩公示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</si>
</sst>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\(0.00\)"/>
    <numFmt numFmtId="185" formatCode="0.00_ "/>
    <numFmt numFmtId="186" formatCode="0.00;[Red]0.00"/>
    <numFmt numFmtId="187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85" fontId="3" fillId="0" borderId="2" xfId="0" applyNumberFormat="1" applyFont="1" applyBorder="1" applyAlignment="1">
      <alignment horizontal="center" vertical="center" wrapText="1"/>
    </xf>
    <xf numFmtId="184" fontId="3" fillId="0" borderId="2" xfId="0" applyNumberFormat="1" applyFont="1" applyFill="1" applyBorder="1" applyAlignment="1">
      <alignment horizontal="center" vertical="center"/>
    </xf>
    <xf numFmtId="186" fontId="3" fillId="0" borderId="2" xfId="0" applyNumberFormat="1" applyFont="1" applyBorder="1" applyAlignment="1">
      <alignment horizontal="center" vertical="center" wrapText="1"/>
    </xf>
    <xf numFmtId="185" fontId="2" fillId="0" borderId="1" xfId="0" applyNumberFormat="1" applyFont="1" applyBorder="1" applyAlignment="1">
      <alignment horizontal="center" vertical="center" wrapText="1"/>
    </xf>
    <xf numFmtId="185" fontId="0" fillId="0" borderId="0" xfId="0" applyNumberFormat="1" applyAlignment="1">
      <alignment/>
    </xf>
    <xf numFmtId="187" fontId="2" fillId="0" borderId="1" xfId="0" applyNumberFormat="1" applyFont="1" applyBorder="1" applyAlignment="1">
      <alignment horizontal="center" vertical="center" wrapText="1"/>
    </xf>
    <xf numFmtId="187" fontId="3" fillId="0" borderId="2" xfId="0" applyNumberFormat="1" applyFont="1" applyBorder="1" applyAlignment="1">
      <alignment horizontal="center" vertical="center" wrapText="1"/>
    </xf>
    <xf numFmtId="187" fontId="0" fillId="0" borderId="0" xfId="0" applyNumberFormat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14.75390625" style="0" customWidth="1"/>
    <col min="2" max="2" width="18.50390625" style="0" customWidth="1"/>
    <col min="3" max="8" width="8.25390625" style="0" customWidth="1"/>
    <col min="9" max="9" width="8.25390625" style="9" customWidth="1"/>
    <col min="10" max="11" width="8.25390625" style="0" customWidth="1"/>
    <col min="12" max="12" width="8.25390625" style="12" customWidth="1"/>
    <col min="13" max="14" width="8.25390625" style="0" customWidth="1"/>
  </cols>
  <sheetData>
    <row r="1" spans="1:14" ht="65.25" customHeight="1">
      <c r="A1" s="16" t="s">
        <v>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2.75" customHeight="1">
      <c r="A2" s="1" t="s">
        <v>0</v>
      </c>
      <c r="B2" s="1" t="s">
        <v>37</v>
      </c>
      <c r="C2" s="1" t="s">
        <v>31</v>
      </c>
      <c r="D2" s="2" t="s">
        <v>2</v>
      </c>
      <c r="E2" s="1" t="s">
        <v>32</v>
      </c>
      <c r="F2" s="2" t="s">
        <v>2</v>
      </c>
      <c r="G2" s="2" t="s">
        <v>4</v>
      </c>
      <c r="H2" s="2" t="s">
        <v>8</v>
      </c>
      <c r="I2" s="8" t="s">
        <v>2</v>
      </c>
      <c r="J2" s="2" t="s">
        <v>9</v>
      </c>
      <c r="K2" s="2" t="s">
        <v>2</v>
      </c>
      <c r="L2" s="10" t="s">
        <v>10</v>
      </c>
      <c r="M2" s="2" t="s">
        <v>6</v>
      </c>
      <c r="N2" s="1" t="s">
        <v>7</v>
      </c>
    </row>
    <row r="3" spans="1:14" ht="24" customHeight="1">
      <c r="A3" s="4" t="s">
        <v>16</v>
      </c>
      <c r="B3" s="3" t="s">
        <v>12</v>
      </c>
      <c r="C3" s="5">
        <v>79.4</v>
      </c>
      <c r="D3" s="5">
        <f>C3*0.5</f>
        <v>39.7</v>
      </c>
      <c r="E3" s="5">
        <v>75.6</v>
      </c>
      <c r="F3" s="5">
        <f>E3*0.5</f>
        <v>37.8</v>
      </c>
      <c r="G3" s="5">
        <f>D3+F3</f>
        <v>77.5</v>
      </c>
      <c r="H3" s="6">
        <v>81.6</v>
      </c>
      <c r="I3" s="5">
        <f>H3*60%</f>
        <v>48.959999999999994</v>
      </c>
      <c r="J3" s="6">
        <v>84.2</v>
      </c>
      <c r="K3" s="3">
        <f>J3*40%</f>
        <v>33.68</v>
      </c>
      <c r="L3" s="11">
        <f>I3+K3</f>
        <v>82.63999999999999</v>
      </c>
      <c r="M3" s="3">
        <f>(G3+L3)*50%</f>
        <v>80.07</v>
      </c>
      <c r="N3" s="3">
        <v>1</v>
      </c>
    </row>
    <row r="4" spans="1:14" ht="24" customHeight="1">
      <c r="A4" s="4" t="s">
        <v>11</v>
      </c>
      <c r="B4" s="3" t="s">
        <v>12</v>
      </c>
      <c r="C4" s="5">
        <v>77.2</v>
      </c>
      <c r="D4" s="5">
        <f>C4*0.5</f>
        <v>38.6</v>
      </c>
      <c r="E4" s="5">
        <v>80.6</v>
      </c>
      <c r="F4" s="5">
        <f>E4*0.5</f>
        <v>40.3</v>
      </c>
      <c r="G4" s="5">
        <f>D4+F4</f>
        <v>78.9</v>
      </c>
      <c r="H4" s="6">
        <v>78</v>
      </c>
      <c r="I4" s="5">
        <f>H4*60%</f>
        <v>46.8</v>
      </c>
      <c r="J4" s="6">
        <v>84.4</v>
      </c>
      <c r="K4" s="3">
        <f>J4*40%</f>
        <v>33.760000000000005</v>
      </c>
      <c r="L4" s="11">
        <f>I4+K4</f>
        <v>80.56</v>
      </c>
      <c r="M4" s="3">
        <f>(G4+L4)*50%</f>
        <v>79.73</v>
      </c>
      <c r="N4" s="3">
        <v>2</v>
      </c>
    </row>
    <row r="5" spans="1:14" ht="24" customHeight="1">
      <c r="A5" s="4" t="s">
        <v>14</v>
      </c>
      <c r="B5" s="3" t="s">
        <v>12</v>
      </c>
      <c r="C5" s="5">
        <v>80.6</v>
      </c>
      <c r="D5" s="5">
        <f>C5*0.5</f>
        <v>40.3</v>
      </c>
      <c r="E5" s="5">
        <v>77</v>
      </c>
      <c r="F5" s="5">
        <f>E5*0.5</f>
        <v>38.5</v>
      </c>
      <c r="G5" s="5">
        <f>D5+F5</f>
        <v>78.8</v>
      </c>
      <c r="H5" s="6">
        <v>81.6</v>
      </c>
      <c r="I5" s="5">
        <f>H5*60%</f>
        <v>48.959999999999994</v>
      </c>
      <c r="J5" s="6">
        <v>78.8</v>
      </c>
      <c r="K5" s="3">
        <f>J5*40%</f>
        <v>31.52</v>
      </c>
      <c r="L5" s="11">
        <f>I5+K5</f>
        <v>80.47999999999999</v>
      </c>
      <c r="M5" s="3">
        <f>(G5+L5)*50%</f>
        <v>79.63999999999999</v>
      </c>
      <c r="N5" s="3">
        <v>3</v>
      </c>
    </row>
    <row r="6" spans="1:14" ht="24" customHeight="1">
      <c r="A6" s="4" t="s">
        <v>15</v>
      </c>
      <c r="B6" s="3" t="s">
        <v>12</v>
      </c>
      <c r="C6" s="5">
        <v>78</v>
      </c>
      <c r="D6" s="5">
        <f>C6*0.5</f>
        <v>39</v>
      </c>
      <c r="E6" s="5">
        <v>77.4</v>
      </c>
      <c r="F6" s="5">
        <f>E6*0.5</f>
        <v>38.7</v>
      </c>
      <c r="G6" s="5">
        <f>D6+F6</f>
        <v>77.7</v>
      </c>
      <c r="H6" s="6">
        <v>80.2</v>
      </c>
      <c r="I6" s="5">
        <f>H6*60%</f>
        <v>48.12</v>
      </c>
      <c r="J6" s="6">
        <v>77.2</v>
      </c>
      <c r="K6" s="3">
        <f>J6*40%</f>
        <v>30.880000000000003</v>
      </c>
      <c r="L6" s="11">
        <f>I6+K6</f>
        <v>79</v>
      </c>
      <c r="M6" s="3">
        <f>(G6+L6)*50%</f>
        <v>78.35</v>
      </c>
      <c r="N6" s="3">
        <v>4</v>
      </c>
    </row>
    <row r="7" spans="1:14" ht="24" customHeight="1">
      <c r="A7" s="4" t="s">
        <v>13</v>
      </c>
      <c r="B7" s="3" t="s">
        <v>12</v>
      </c>
      <c r="C7" s="5">
        <v>76.4</v>
      </c>
      <c r="D7" s="5">
        <f>C7*0.5</f>
        <v>38.2</v>
      </c>
      <c r="E7" s="5">
        <v>81.4</v>
      </c>
      <c r="F7" s="5">
        <f>E7*0.5</f>
        <v>40.7</v>
      </c>
      <c r="G7" s="5">
        <f>D7+F7</f>
        <v>78.9</v>
      </c>
      <c r="H7" s="6">
        <v>72.8</v>
      </c>
      <c r="I7" s="5">
        <f>H7*60%</f>
        <v>43.68</v>
      </c>
      <c r="J7" s="6">
        <v>81.4</v>
      </c>
      <c r="K7" s="3">
        <f>J7*40%</f>
        <v>32.56</v>
      </c>
      <c r="L7" s="11">
        <f>I7+K7</f>
        <v>76.24000000000001</v>
      </c>
      <c r="M7" s="3">
        <f>(G7+L7)*50%</f>
        <v>77.57000000000001</v>
      </c>
      <c r="N7" s="3">
        <v>5</v>
      </c>
    </row>
    <row r="8" spans="1:14" ht="21" customHeight="1">
      <c r="A8" s="13" t="s">
        <v>34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20.25" customHeight="1">
      <c r="A9" s="14" t="s">
        <v>35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</sheetData>
  <mergeCells count="1">
    <mergeCell ref="A1:N1"/>
  </mergeCells>
  <printOptions/>
  <pageMargins left="0.34" right="0.2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E2" sqref="E2"/>
    </sheetView>
  </sheetViews>
  <sheetFormatPr defaultColWidth="9.00390625" defaultRowHeight="14.25"/>
  <cols>
    <col min="1" max="1" width="14.00390625" style="0" customWidth="1"/>
    <col min="2" max="2" width="17.875" style="0" customWidth="1"/>
    <col min="3" max="10" width="11.25390625" style="0" customWidth="1"/>
  </cols>
  <sheetData>
    <row r="1" spans="1:10" ht="65.25" customHeight="1">
      <c r="A1" s="16" t="s">
        <v>40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6.75" customHeight="1">
      <c r="A2" s="1" t="s">
        <v>0</v>
      </c>
      <c r="B2" s="1" t="s">
        <v>37</v>
      </c>
      <c r="C2" s="1" t="s">
        <v>1</v>
      </c>
      <c r="D2" s="2" t="s">
        <v>2</v>
      </c>
      <c r="E2" s="2" t="s">
        <v>3</v>
      </c>
      <c r="F2" s="2" t="s">
        <v>2</v>
      </c>
      <c r="G2" s="2" t="s">
        <v>4</v>
      </c>
      <c r="H2" s="2" t="s">
        <v>5</v>
      </c>
      <c r="I2" s="2" t="s">
        <v>6</v>
      </c>
      <c r="J2" s="1" t="s">
        <v>7</v>
      </c>
    </row>
    <row r="3" spans="1:10" ht="25.5" customHeight="1">
      <c r="A3" s="4" t="s">
        <v>20</v>
      </c>
      <c r="B3" s="3" t="s">
        <v>18</v>
      </c>
      <c r="C3" s="5">
        <v>67.4</v>
      </c>
      <c r="D3" s="5">
        <f aca="true" t="shared" si="0" ref="D3:D11">C3*40%</f>
        <v>26.960000000000004</v>
      </c>
      <c r="E3" s="5">
        <v>74</v>
      </c>
      <c r="F3" s="5">
        <f aca="true" t="shared" si="1" ref="F3:F11">E3*60%</f>
        <v>44.4</v>
      </c>
      <c r="G3" s="5">
        <f aca="true" t="shared" si="2" ref="G3:G11">D3+F3</f>
        <v>71.36</v>
      </c>
      <c r="H3" s="6">
        <v>82.9</v>
      </c>
      <c r="I3" s="3">
        <f aca="true" t="shared" si="3" ref="I3:I11">(G3+H3)*50%</f>
        <v>77.13</v>
      </c>
      <c r="J3" s="3">
        <v>1</v>
      </c>
    </row>
    <row r="4" spans="1:10" ht="25.5" customHeight="1">
      <c r="A4" s="4" t="s">
        <v>21</v>
      </c>
      <c r="B4" s="3" t="s">
        <v>18</v>
      </c>
      <c r="C4" s="5">
        <v>71.6</v>
      </c>
      <c r="D4" s="5">
        <f t="shared" si="0"/>
        <v>28.64</v>
      </c>
      <c r="E4" s="5">
        <v>68</v>
      </c>
      <c r="F4" s="5">
        <f t="shared" si="1"/>
        <v>40.8</v>
      </c>
      <c r="G4" s="5">
        <f t="shared" si="2"/>
        <v>69.44</v>
      </c>
      <c r="H4" s="6">
        <v>82.8</v>
      </c>
      <c r="I4" s="3">
        <f t="shared" si="3"/>
        <v>76.12</v>
      </c>
      <c r="J4" s="3">
        <v>2</v>
      </c>
    </row>
    <row r="5" spans="1:10" ht="25.5" customHeight="1">
      <c r="A5" s="4" t="s">
        <v>19</v>
      </c>
      <c r="B5" s="3" t="s">
        <v>18</v>
      </c>
      <c r="C5" s="5">
        <v>71.6</v>
      </c>
      <c r="D5" s="5">
        <f t="shared" si="0"/>
        <v>28.64</v>
      </c>
      <c r="E5" s="5">
        <v>72</v>
      </c>
      <c r="F5" s="5">
        <f t="shared" si="1"/>
        <v>43.199999999999996</v>
      </c>
      <c r="G5" s="5">
        <f t="shared" si="2"/>
        <v>71.84</v>
      </c>
      <c r="H5" s="6">
        <v>80.2</v>
      </c>
      <c r="I5" s="3">
        <f t="shared" si="3"/>
        <v>76.02000000000001</v>
      </c>
      <c r="J5" s="3">
        <v>3</v>
      </c>
    </row>
    <row r="6" spans="1:10" ht="25.5" customHeight="1">
      <c r="A6" s="4" t="s">
        <v>26</v>
      </c>
      <c r="B6" s="3" t="s">
        <v>18</v>
      </c>
      <c r="C6" s="5">
        <v>71.2</v>
      </c>
      <c r="D6" s="5">
        <f t="shared" si="0"/>
        <v>28.480000000000004</v>
      </c>
      <c r="E6" s="5">
        <v>62.5</v>
      </c>
      <c r="F6" s="5">
        <f t="shared" si="1"/>
        <v>37.5</v>
      </c>
      <c r="G6" s="5">
        <f t="shared" si="2"/>
        <v>65.98</v>
      </c>
      <c r="H6" s="6">
        <v>84.8</v>
      </c>
      <c r="I6" s="3">
        <f t="shared" si="3"/>
        <v>75.39</v>
      </c>
      <c r="J6" s="3">
        <v>4</v>
      </c>
    </row>
    <row r="7" spans="1:10" ht="25.5" customHeight="1">
      <c r="A7" s="4" t="s">
        <v>17</v>
      </c>
      <c r="B7" s="3" t="s">
        <v>18</v>
      </c>
      <c r="C7" s="5">
        <v>79</v>
      </c>
      <c r="D7" s="5">
        <f t="shared" si="0"/>
        <v>31.6</v>
      </c>
      <c r="E7" s="5">
        <v>69.5</v>
      </c>
      <c r="F7" s="5">
        <f t="shared" si="1"/>
        <v>41.699999999999996</v>
      </c>
      <c r="G7" s="5">
        <f t="shared" si="2"/>
        <v>73.3</v>
      </c>
      <c r="H7" s="6">
        <v>76.4</v>
      </c>
      <c r="I7" s="3">
        <f t="shared" si="3"/>
        <v>74.85</v>
      </c>
      <c r="J7" s="3">
        <v>5</v>
      </c>
    </row>
    <row r="8" spans="1:10" ht="25.5" customHeight="1">
      <c r="A8" s="4" t="s">
        <v>23</v>
      </c>
      <c r="B8" s="3" t="s">
        <v>18</v>
      </c>
      <c r="C8" s="5">
        <v>66.6</v>
      </c>
      <c r="D8" s="5">
        <f t="shared" si="0"/>
        <v>26.64</v>
      </c>
      <c r="E8" s="5">
        <v>67</v>
      </c>
      <c r="F8" s="5">
        <f t="shared" si="1"/>
        <v>40.199999999999996</v>
      </c>
      <c r="G8" s="5">
        <f t="shared" si="2"/>
        <v>66.84</v>
      </c>
      <c r="H8" s="6">
        <v>82.6</v>
      </c>
      <c r="I8" s="3">
        <f t="shared" si="3"/>
        <v>74.72</v>
      </c>
      <c r="J8" s="3">
        <v>6</v>
      </c>
    </row>
    <row r="9" spans="1:10" ht="25.5" customHeight="1">
      <c r="A9" s="4" t="s">
        <v>24</v>
      </c>
      <c r="B9" s="3" t="s">
        <v>18</v>
      </c>
      <c r="C9" s="5">
        <v>70</v>
      </c>
      <c r="D9" s="5">
        <f t="shared" si="0"/>
        <v>28</v>
      </c>
      <c r="E9" s="5">
        <v>64.5</v>
      </c>
      <c r="F9" s="5">
        <f t="shared" si="1"/>
        <v>38.699999999999996</v>
      </c>
      <c r="G9" s="5">
        <f t="shared" si="2"/>
        <v>66.69999999999999</v>
      </c>
      <c r="H9" s="6">
        <v>82.7</v>
      </c>
      <c r="I9" s="3">
        <f t="shared" si="3"/>
        <v>74.69999999999999</v>
      </c>
      <c r="J9" s="3">
        <v>7</v>
      </c>
    </row>
    <row r="10" spans="1:14" ht="25.5" customHeight="1">
      <c r="A10" s="4" t="s">
        <v>22</v>
      </c>
      <c r="B10" s="3" t="s">
        <v>18</v>
      </c>
      <c r="C10" s="5">
        <v>68.8</v>
      </c>
      <c r="D10" s="5">
        <f t="shared" si="0"/>
        <v>27.52</v>
      </c>
      <c r="E10" s="5">
        <v>66.5</v>
      </c>
      <c r="F10" s="5">
        <f t="shared" si="1"/>
        <v>39.9</v>
      </c>
      <c r="G10" s="5">
        <f t="shared" si="2"/>
        <v>67.42</v>
      </c>
      <c r="H10" s="6">
        <v>81.8</v>
      </c>
      <c r="I10" s="3">
        <f t="shared" si="3"/>
        <v>74.61</v>
      </c>
      <c r="J10" s="3">
        <v>8</v>
      </c>
      <c r="K10" s="17"/>
      <c r="L10" s="17"/>
      <c r="M10" s="17"/>
      <c r="N10" s="17"/>
    </row>
    <row r="11" spans="1:14" ht="25.5" customHeight="1">
      <c r="A11" s="4" t="s">
        <v>25</v>
      </c>
      <c r="B11" s="3" t="s">
        <v>18</v>
      </c>
      <c r="C11" s="5">
        <v>66.4</v>
      </c>
      <c r="D11" s="5">
        <f t="shared" si="0"/>
        <v>26.560000000000002</v>
      </c>
      <c r="E11" s="5">
        <v>66.5</v>
      </c>
      <c r="F11" s="5">
        <f t="shared" si="1"/>
        <v>39.9</v>
      </c>
      <c r="G11" s="5">
        <f t="shared" si="2"/>
        <v>66.46000000000001</v>
      </c>
      <c r="H11" s="6">
        <v>80.5</v>
      </c>
      <c r="I11" s="3">
        <f t="shared" si="3"/>
        <v>73.48</v>
      </c>
      <c r="J11" s="3">
        <v>9</v>
      </c>
      <c r="K11" s="17"/>
      <c r="L11" s="17"/>
      <c r="M11" s="17"/>
      <c r="N11" s="17"/>
    </row>
    <row r="12" spans="1:14" ht="21" customHeight="1">
      <c r="A12" s="13" t="s">
        <v>41</v>
      </c>
      <c r="B12" s="13"/>
      <c r="C12" s="13"/>
      <c r="D12" s="13"/>
      <c r="E12" s="13"/>
      <c r="F12" s="13"/>
      <c r="G12" s="13"/>
      <c r="H12" s="13"/>
      <c r="I12" s="13"/>
      <c r="J12" s="13"/>
      <c r="K12" s="17"/>
      <c r="L12" s="17"/>
      <c r="M12" s="17"/>
      <c r="N12" s="17"/>
    </row>
    <row r="13" spans="1:14" ht="20.25" customHeight="1">
      <c r="A13" s="14" t="s">
        <v>38</v>
      </c>
      <c r="B13" s="14"/>
      <c r="C13" s="14"/>
      <c r="D13" s="14"/>
      <c r="E13" s="14"/>
      <c r="F13" s="14"/>
      <c r="G13" s="14"/>
      <c r="H13" s="14"/>
      <c r="I13" s="14"/>
      <c r="J13" s="14"/>
      <c r="K13" s="17"/>
      <c r="L13" s="17"/>
      <c r="M13" s="17"/>
      <c r="N13" s="17"/>
    </row>
  </sheetData>
  <mergeCells count="2">
    <mergeCell ref="A1:J1"/>
    <mergeCell ref="K10:N13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C2" sqref="C1:J16384"/>
    </sheetView>
  </sheetViews>
  <sheetFormatPr defaultColWidth="9.00390625" defaultRowHeight="14.25"/>
  <cols>
    <col min="1" max="1" width="10.375" style="0" customWidth="1"/>
    <col min="2" max="2" width="17.00390625" style="0" customWidth="1"/>
    <col min="3" max="8" width="11.875" style="0" customWidth="1"/>
    <col min="9" max="9" width="11.875" style="9" customWidth="1"/>
    <col min="10" max="10" width="11.875" style="0" customWidth="1"/>
  </cols>
  <sheetData>
    <row r="1" spans="1:10" ht="65.25" customHeight="1">
      <c r="A1" s="18" t="s">
        <v>42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6.75" customHeight="1">
      <c r="A2" s="1" t="s">
        <v>0</v>
      </c>
      <c r="B2" s="1" t="s">
        <v>37</v>
      </c>
      <c r="C2" s="1" t="s">
        <v>1</v>
      </c>
      <c r="D2" s="2" t="s">
        <v>2</v>
      </c>
      <c r="E2" s="2" t="s">
        <v>33</v>
      </c>
      <c r="F2" s="2" t="s">
        <v>2</v>
      </c>
      <c r="G2" s="2" t="s">
        <v>4</v>
      </c>
      <c r="H2" s="2" t="s">
        <v>5</v>
      </c>
      <c r="I2" s="8" t="s">
        <v>6</v>
      </c>
      <c r="J2" s="1" t="s">
        <v>7</v>
      </c>
    </row>
    <row r="3" spans="1:10" ht="25.5" customHeight="1">
      <c r="A3" s="4" t="s">
        <v>30</v>
      </c>
      <c r="B3" s="3" t="s">
        <v>28</v>
      </c>
      <c r="C3" s="7">
        <v>67.2</v>
      </c>
      <c r="D3" s="5">
        <f>C3*50%</f>
        <v>33.6</v>
      </c>
      <c r="E3" s="5">
        <v>67</v>
      </c>
      <c r="F3" s="5">
        <f>E3*50%</f>
        <v>33.5</v>
      </c>
      <c r="G3" s="5">
        <f>D3+F3</f>
        <v>67.1</v>
      </c>
      <c r="H3" s="6">
        <v>82.8</v>
      </c>
      <c r="I3" s="5">
        <f>(G3+H3)*50%</f>
        <v>74.94999999999999</v>
      </c>
      <c r="J3" s="3">
        <v>1</v>
      </c>
    </row>
    <row r="4" spans="1:10" ht="25.5" customHeight="1">
      <c r="A4" s="4" t="s">
        <v>29</v>
      </c>
      <c r="B4" s="3" t="s">
        <v>28</v>
      </c>
      <c r="C4" s="7">
        <v>72.6</v>
      </c>
      <c r="D4" s="5">
        <f>C4*50%</f>
        <v>36.3</v>
      </c>
      <c r="E4" s="5">
        <v>63</v>
      </c>
      <c r="F4" s="5">
        <f>E4*50%</f>
        <v>31.5</v>
      </c>
      <c r="G4" s="5">
        <f>D4+F4</f>
        <v>67.8</v>
      </c>
      <c r="H4" s="6">
        <v>79.3</v>
      </c>
      <c r="I4" s="5">
        <f>(G4+H4)*50%</f>
        <v>73.55</v>
      </c>
      <c r="J4" s="3">
        <v>2</v>
      </c>
    </row>
    <row r="5" spans="1:10" ht="25.5" customHeight="1">
      <c r="A5" s="4" t="s">
        <v>27</v>
      </c>
      <c r="B5" s="3" t="s">
        <v>28</v>
      </c>
      <c r="C5" s="7">
        <v>74</v>
      </c>
      <c r="D5" s="5">
        <f>C5*50%</f>
        <v>37</v>
      </c>
      <c r="E5" s="5">
        <v>64</v>
      </c>
      <c r="F5" s="5">
        <f>E5*50%</f>
        <v>32</v>
      </c>
      <c r="G5" s="5">
        <f>D5+F5</f>
        <v>69</v>
      </c>
      <c r="H5" s="6">
        <v>77.6</v>
      </c>
      <c r="I5" s="5">
        <f>(G5+H5)*50%</f>
        <v>73.3</v>
      </c>
      <c r="J5" s="3">
        <v>3</v>
      </c>
    </row>
    <row r="6" spans="1:10" ht="21" customHeight="1">
      <c r="A6" s="13" t="s">
        <v>36</v>
      </c>
      <c r="B6" s="13"/>
      <c r="C6" s="13"/>
      <c r="D6" s="13"/>
      <c r="E6" s="13"/>
      <c r="F6" s="13"/>
      <c r="G6" s="13"/>
      <c r="H6" s="13"/>
      <c r="I6" s="13"/>
      <c r="J6" s="13"/>
    </row>
    <row r="7" spans="1:14" ht="20.25" customHeight="1">
      <c r="A7" s="14" t="s">
        <v>39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</sheetData>
  <mergeCells count="1">
    <mergeCell ref="A1:J1"/>
  </mergeCells>
  <printOptions/>
  <pageMargins left="0.64" right="0.64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2014-08-04T02:54:35Z</cp:lastPrinted>
  <dcterms:created xsi:type="dcterms:W3CDTF">1996-12-17T01:32:42Z</dcterms:created>
  <dcterms:modified xsi:type="dcterms:W3CDTF">2014-08-04T02:56:38Z</dcterms:modified>
  <cp:category/>
  <cp:version/>
  <cp:contentType/>
  <cp:contentStatus/>
</cp:coreProperties>
</file>